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Y4PEPF00010DCB\EXCELCNV\f8fbc5f0-f652-4cf7-af2b-5bb990585fd5\"/>
    </mc:Choice>
  </mc:AlternateContent>
  <xr:revisionPtr revIDLastSave="2" documentId="8_{32B887D2-A252-4E5E-BBA8-FF4D494C5C8A}" xr6:coauthVersionLast="47" xr6:coauthVersionMax="47" xr10:uidLastSave="{66CB975A-5E62-4BA2-BC6F-7E3AF2EF916C}"/>
  <bookViews>
    <workbookView xWindow="-60" yWindow="-60" windowWidth="1548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  <c r="C10" i="1"/>
  <c r="J4" i="1"/>
  <c r="J15" i="1"/>
  <c r="C16" i="1"/>
  <c r="J5" i="1"/>
  <c r="J16" i="1"/>
  <c r="E4" i="1"/>
  <c r="E5" i="1"/>
  <c r="E6" i="1"/>
  <c r="E7" i="1"/>
  <c r="E8" i="1"/>
  <c r="E9" i="1"/>
  <c r="E10" i="1"/>
  <c r="F10" i="1"/>
  <c r="K4" i="1"/>
  <c r="K15" i="1"/>
  <c r="E12" i="1"/>
  <c r="E13" i="1"/>
  <c r="E14" i="1"/>
  <c r="E15" i="1"/>
  <c r="E16" i="1"/>
  <c r="F16" i="1"/>
  <c r="K5" i="1"/>
  <c r="K16" i="1"/>
  <c r="C24" i="1"/>
  <c r="J6" i="1"/>
  <c r="J17" i="1"/>
  <c r="E18" i="1"/>
  <c r="E19" i="1"/>
  <c r="E20" i="1"/>
  <c r="E21" i="1"/>
  <c r="E22" i="1"/>
  <c r="E23" i="1"/>
  <c r="E24" i="1"/>
  <c r="F24" i="1"/>
  <c r="K6" i="1"/>
  <c r="K17" i="1"/>
  <c r="C31" i="1"/>
  <c r="J7" i="1"/>
  <c r="J18" i="1"/>
  <c r="E26" i="1"/>
  <c r="E27" i="1"/>
  <c r="E28" i="1"/>
  <c r="E29" i="1"/>
  <c r="E30" i="1"/>
  <c r="E31" i="1"/>
  <c r="F31" i="1"/>
  <c r="K7" i="1"/>
  <c r="K18" i="1"/>
  <c r="C39" i="1"/>
  <c r="J8" i="1"/>
  <c r="J19" i="1"/>
  <c r="E33" i="1"/>
  <c r="E34" i="1"/>
  <c r="E35" i="1"/>
  <c r="E36" i="1"/>
  <c r="E37" i="1"/>
  <c r="E38" i="1"/>
  <c r="E39" i="1"/>
  <c r="F39" i="1"/>
  <c r="K8" i="1"/>
  <c r="K19" i="1"/>
  <c r="C47" i="1"/>
  <c r="J9" i="1"/>
  <c r="J20" i="1"/>
  <c r="E41" i="1"/>
  <c r="E42" i="1"/>
  <c r="E43" i="1"/>
  <c r="E44" i="1"/>
  <c r="E45" i="1"/>
  <c r="E46" i="1"/>
  <c r="E47" i="1"/>
  <c r="F47" i="1"/>
  <c r="K9" i="1"/>
  <c r="K20" i="1"/>
  <c r="C54" i="1"/>
  <c r="J10" i="1"/>
  <c r="J21" i="1"/>
  <c r="E49" i="1"/>
  <c r="E52" i="1"/>
  <c r="E51" i="1"/>
  <c r="E53" i="1"/>
  <c r="E50" i="1"/>
  <c r="E54" i="1"/>
  <c r="F54" i="1"/>
  <c r="K10" i="1"/>
  <c r="K21" i="1"/>
  <c r="C61" i="1"/>
  <c r="J11" i="1"/>
  <c r="J22" i="1"/>
  <c r="E56" i="1"/>
  <c r="E57" i="1"/>
  <c r="E58" i="1"/>
  <c r="E59" i="1"/>
  <c r="E60" i="1"/>
  <c r="E61" i="1"/>
  <c r="F61" i="1"/>
  <c r="K11" i="1"/>
  <c r="K22" i="1"/>
  <c r="J61" i="1"/>
  <c r="O27" i="1"/>
  <c r="O4" i="1"/>
  <c r="O15" i="1"/>
  <c r="O5" i="1"/>
  <c r="O16" i="1"/>
  <c r="O6" i="1"/>
  <c r="O17" i="1"/>
  <c r="P4" i="1"/>
  <c r="P15" i="1"/>
  <c r="P5" i="1"/>
  <c r="P16" i="1"/>
  <c r="P6" i="1"/>
  <c r="P17" i="1"/>
  <c r="O7" i="1"/>
  <c r="O18" i="1"/>
  <c r="P7" i="1"/>
  <c r="P18" i="1"/>
  <c r="P26" i="1"/>
  <c r="P29" i="1"/>
  <c r="O26" i="1"/>
  <c r="O29" i="1"/>
  <c r="N4" i="1"/>
  <c r="N15" i="1"/>
  <c r="N5" i="1"/>
  <c r="N16" i="1"/>
  <c r="N6" i="1"/>
  <c r="N17" i="1"/>
  <c r="N7" i="1"/>
  <c r="N18" i="1"/>
  <c r="N26" i="1"/>
  <c r="N29" i="1"/>
  <c r="I15" i="1"/>
  <c r="I16" i="1"/>
  <c r="I17" i="1"/>
  <c r="I18" i="1"/>
  <c r="I19" i="1"/>
  <c r="I20" i="1"/>
  <c r="I21" i="1"/>
  <c r="I22" i="1"/>
</calcChain>
</file>

<file path=xl/sharedStrings.xml><?xml version="1.0" encoding="utf-8"?>
<sst xmlns="http://schemas.openxmlformats.org/spreadsheetml/2006/main" count="149" uniqueCount="75">
  <si>
    <t>Paris Miles-Brenden, Purdue, 2001-2005</t>
  </si>
  <si>
    <t>Semester</t>
  </si>
  <si>
    <t>Course</t>
  </si>
  <si>
    <t>Credits</t>
  </si>
  <si>
    <t>Grade</t>
  </si>
  <si>
    <t xml:space="preserve">Contribution </t>
  </si>
  <si>
    <t>GPA</t>
  </si>
  <si>
    <t>Courses</t>
  </si>
  <si>
    <t>Year</t>
  </si>
  <si>
    <t>F01</t>
  </si>
  <si>
    <t>CHM125</t>
  </si>
  <si>
    <t>01 to 02</t>
  </si>
  <si>
    <t>COM114</t>
  </si>
  <si>
    <t>S02</t>
  </si>
  <si>
    <t>02 to 03</t>
  </si>
  <si>
    <t>MA181</t>
  </si>
  <si>
    <t>F02</t>
  </si>
  <si>
    <t>03 to 04</t>
  </si>
  <si>
    <t>PHYS162</t>
  </si>
  <si>
    <t>S03</t>
  </si>
  <si>
    <t>04 to 05</t>
  </si>
  <si>
    <t>SCI110</t>
  </si>
  <si>
    <t>F03</t>
  </si>
  <si>
    <t>SCI490</t>
  </si>
  <si>
    <t>S04</t>
  </si>
  <si>
    <t>F04</t>
  </si>
  <si>
    <t>S05</t>
  </si>
  <si>
    <t>CHM126</t>
  </si>
  <si>
    <t>MA182</t>
  </si>
  <si>
    <t>PHYS163</t>
  </si>
  <si>
    <t>Cumulative</t>
  </si>
  <si>
    <t>SCI111</t>
  </si>
  <si>
    <t>ASTR363</t>
  </si>
  <si>
    <t>ENGL103</t>
  </si>
  <si>
    <t>MA351</t>
  </si>
  <si>
    <t>MA366</t>
  </si>
  <si>
    <t>PHYS271</t>
  </si>
  <si>
    <t>PHYS271L</t>
  </si>
  <si>
    <t>Totals</t>
  </si>
  <si>
    <t>MA341</t>
  </si>
  <si>
    <t>Purdue</t>
  </si>
  <si>
    <t>MA362</t>
  </si>
  <si>
    <t>Directed</t>
  </si>
  <si>
    <t>PHYS344</t>
  </si>
  <si>
    <t>PHYS422</t>
  </si>
  <si>
    <t>Total</t>
  </si>
  <si>
    <t>PHYS450</t>
  </si>
  <si>
    <t>ECON251</t>
  </si>
  <si>
    <t>MA353</t>
  </si>
  <si>
    <t>PHYS410</t>
  </si>
  <si>
    <t>PHYS430</t>
  </si>
  <si>
    <t>PHYS490</t>
  </si>
  <si>
    <t>PHYS536</t>
  </si>
  <si>
    <t>PHYS431</t>
  </si>
  <si>
    <t>PHYS460</t>
  </si>
  <si>
    <t>PHYS545</t>
  </si>
  <si>
    <t>MA425</t>
  </si>
  <si>
    <t>MA375</t>
  </si>
  <si>
    <t>CS180</t>
  </si>
  <si>
    <t>S-MA440</t>
  </si>
  <si>
    <t>S-PSY200</t>
  </si>
  <si>
    <t>S-PHYS416</t>
  </si>
  <si>
    <t>S-PHYS461</t>
  </si>
  <si>
    <t>S-MA490</t>
  </si>
  <si>
    <t>MA165</t>
  </si>
  <si>
    <t>MA453</t>
  </si>
  <si>
    <t>HIST151</t>
  </si>
  <si>
    <t>MA442</t>
  </si>
  <si>
    <t>HIST152</t>
  </si>
  <si>
    <t>STAT516</t>
  </si>
  <si>
    <t>POL101</t>
  </si>
  <si>
    <t>PHYS570A</t>
  </si>
  <si>
    <t>ENGL231</t>
  </si>
  <si>
    <t>PHYS560</t>
  </si>
  <si>
    <t>GERMAN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</si>
</sst>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0"/>
      <name val="Arial"/>
    </font>
    <font>
      <b/>
      <sz val="10"/>
      <name val="Arial"/>
      <family val="2"/>
    </font>
    <font>
      <sz val="8"/>
      <name val="Arial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16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164" fontId="5" fillId="3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Cumulative GPA by Semester</a:t>
            </a:r>
          </a:p>
        </c:rich>
      </c:tx>
      <c:layout>
        <c:manualLayout>
          <c:xMode val="edge"/>
          <c:yMode val="edge"/>
          <c:x val="0.17647058823529413"/>
          <c:y val="3.9024483194748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44117647058823"/>
          <c:y val="0.2195127179704601"/>
          <c:w val="0.76470588235294112"/>
          <c:h val="0.60000142911925758"/>
        </c:manualLayout>
      </c:layout>
      <c:lineChart>
        <c:grouping val="standard"/>
        <c:varyColors val="0"/>
        <c:ser>
          <c:idx val="2"/>
          <c:order val="0"/>
          <c:tx>
            <c:strRef>
              <c:f>Sheet1!$K$14</c:f>
              <c:strCache>
                <c:ptCount val="1"/>
                <c:pt idx="0">
                  <c:v>GPA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Sheet1!$H$15:$H$22</c:f>
              <c:strCache>
                <c:ptCount val="8"/>
                <c:pt idx="0">
                  <c:v>F01</c:v>
                </c:pt>
                <c:pt idx="1">
                  <c:v>S02</c:v>
                </c:pt>
                <c:pt idx="2">
                  <c:v>F02</c:v>
                </c:pt>
                <c:pt idx="3">
                  <c:v>S03</c:v>
                </c:pt>
                <c:pt idx="4">
                  <c:v>F03</c:v>
                </c:pt>
                <c:pt idx="5">
                  <c:v>S04</c:v>
                </c:pt>
                <c:pt idx="6">
                  <c:v>F04</c:v>
                </c:pt>
                <c:pt idx="7">
                  <c:v>S05</c:v>
                </c:pt>
              </c:strCache>
            </c:strRef>
          </c:cat>
          <c:val>
            <c:numRef>
              <c:f>Sheet1!$K$15:$K$22</c:f>
              <c:numCache>
                <c:formatCode>0.000</c:formatCode>
                <c:ptCount val="8"/>
                <c:pt idx="0">
                  <c:v>3.736842105263158</c:v>
                </c:pt>
                <c:pt idx="1">
                  <c:v>3.8571428571428572</c:v>
                </c:pt>
                <c:pt idx="2">
                  <c:v>3.9074074074074074</c:v>
                </c:pt>
                <c:pt idx="3">
                  <c:v>3.9275362318840581</c:v>
                </c:pt>
                <c:pt idx="4">
                  <c:v>3.9431818181818183</c:v>
                </c:pt>
                <c:pt idx="5">
                  <c:v>3.9150943396226414</c:v>
                </c:pt>
                <c:pt idx="6">
                  <c:v>3.7704918032786887</c:v>
                </c:pt>
                <c:pt idx="7">
                  <c:v>3.7299270072992701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AF-4D0E-AAE7-EC08A4AB2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454735"/>
        <c:axId val="1"/>
      </c:lineChart>
      <c:catAx>
        <c:axId val="21264547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"/>
          <c:min val="3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2645473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24</xdr:row>
      <xdr:rowOff>9525</xdr:rowOff>
    </xdr:from>
    <xdr:to>
      <xdr:col>11</xdr:col>
      <xdr:colOff>0</xdr:colOff>
      <xdr:row>35</xdr:row>
      <xdr:rowOff>152400</xdr:rowOff>
    </xdr:to>
    <xdr:graphicFrame macro="">
      <xdr:nvGraphicFramePr>
        <xdr:cNvPr id="1069" name="Chart 45">
          <a:extLst>
            <a:ext uri="{FF2B5EF4-FFF2-40B4-BE49-F238E27FC236}">
              <a16:creationId xmlns:a16="http://schemas.microsoft.com/office/drawing/2014/main" id="{CFB37D5B-0EF2-AEF9-47AF-981A7D5260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8"/>
  <sheetViews>
    <sheetView tabSelected="1" workbookViewId="0">
      <selection activeCell="R5" sqref="R5"/>
    </sheetView>
  </sheetViews>
  <sheetFormatPr defaultRowHeight="12.75"/>
  <cols>
    <col min="1" max="1" width="11.85546875" style="1" customWidth="1"/>
    <col min="2" max="2" width="12.140625" style="1" customWidth="1"/>
    <col min="3" max="4" width="9.140625" style="1"/>
    <col min="5" max="5" width="14.140625" customWidth="1"/>
    <col min="6" max="6" width="10.140625" customWidth="1"/>
    <col min="8" max="8" width="11.5703125" customWidth="1"/>
    <col min="13" max="13" width="12" customWidth="1"/>
    <col min="14" max="14" width="9.140625" style="14"/>
    <col min="15" max="15" width="9.85546875" style="3" customWidth="1"/>
  </cols>
  <sheetData>
    <row r="1" spans="1:16" ht="19.5" customHeight="1">
      <c r="A1" s="26" t="s">
        <v>0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3" spans="1:16" s="1" customFormat="1" ht="13.5" thickBo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H3" s="5" t="s">
        <v>1</v>
      </c>
      <c r="I3" s="5" t="s">
        <v>7</v>
      </c>
      <c r="J3" s="5" t="s">
        <v>3</v>
      </c>
      <c r="K3" s="5" t="s">
        <v>6</v>
      </c>
      <c r="M3" s="5" t="s">
        <v>8</v>
      </c>
      <c r="N3" s="5" t="s">
        <v>7</v>
      </c>
      <c r="O3" s="5" t="s">
        <v>3</v>
      </c>
      <c r="P3" s="12" t="s">
        <v>6</v>
      </c>
    </row>
    <row r="4" spans="1:16">
      <c r="A4" s="1" t="s">
        <v>9</v>
      </c>
      <c r="B4" s="2" t="s">
        <v>10</v>
      </c>
      <c r="C4" s="1">
        <v>5</v>
      </c>
      <c r="D4" s="1">
        <v>3</v>
      </c>
      <c r="E4" s="1">
        <f>C4*D4</f>
        <v>15</v>
      </c>
      <c r="F4" s="3"/>
      <c r="H4" s="1" t="s">
        <v>9</v>
      </c>
      <c r="I4" s="1">
        <v>6</v>
      </c>
      <c r="J4" s="1">
        <f>C10</f>
        <v>19</v>
      </c>
      <c r="K4" s="3">
        <f>F10</f>
        <v>3.736842105263158</v>
      </c>
      <c r="M4" s="11" t="s">
        <v>11</v>
      </c>
      <c r="N4" s="1">
        <f>I4+I5</f>
        <v>10</v>
      </c>
      <c r="O4" s="1">
        <f>J4+J5</f>
        <v>35</v>
      </c>
      <c r="P4" s="3">
        <f>(E10+E16)/(C10+C16)</f>
        <v>3.8571428571428572</v>
      </c>
    </row>
    <row r="5" spans="1:16">
      <c r="A5" s="1" t="s">
        <v>9</v>
      </c>
      <c r="B5" s="2" t="s">
        <v>12</v>
      </c>
      <c r="C5" s="1">
        <v>3</v>
      </c>
      <c r="D5" s="1">
        <v>4</v>
      </c>
      <c r="E5" s="1">
        <f t="shared" ref="E5:E46" si="0">C5*D5</f>
        <v>12</v>
      </c>
      <c r="F5" s="3"/>
      <c r="H5" s="1" t="s">
        <v>13</v>
      </c>
      <c r="I5" s="1">
        <v>4</v>
      </c>
      <c r="J5" s="1">
        <f>C16</f>
        <v>16</v>
      </c>
      <c r="K5" s="3">
        <f>F16</f>
        <v>4</v>
      </c>
      <c r="M5" s="1" t="s">
        <v>14</v>
      </c>
      <c r="N5" s="1">
        <f>I6+I7</f>
        <v>11</v>
      </c>
      <c r="O5" s="1">
        <f>J6+J7</f>
        <v>34</v>
      </c>
      <c r="P5" s="3">
        <f>(E24+E31)/(C24+C31)</f>
        <v>4</v>
      </c>
    </row>
    <row r="6" spans="1:16">
      <c r="A6" s="1" t="s">
        <v>9</v>
      </c>
      <c r="B6" s="2" t="s">
        <v>15</v>
      </c>
      <c r="C6" s="1">
        <v>5</v>
      </c>
      <c r="D6" s="1">
        <v>4</v>
      </c>
      <c r="E6" s="1">
        <f t="shared" si="0"/>
        <v>20</v>
      </c>
      <c r="F6" s="3"/>
      <c r="H6" s="1" t="s">
        <v>16</v>
      </c>
      <c r="I6" s="1">
        <v>6</v>
      </c>
      <c r="J6" s="1">
        <f>C24</f>
        <v>19</v>
      </c>
      <c r="K6" s="3">
        <f>F24</f>
        <v>4</v>
      </c>
      <c r="M6" s="1" t="s">
        <v>17</v>
      </c>
      <c r="N6" s="1">
        <f>I8+I9</f>
        <v>12</v>
      </c>
      <c r="O6" s="1">
        <f>J8+J9</f>
        <v>37</v>
      </c>
      <c r="P6" s="3">
        <f>(E39+E47)/(C39+C47)</f>
        <v>3.8918918918918921</v>
      </c>
    </row>
    <row r="7" spans="1:16">
      <c r="A7" s="1" t="s">
        <v>9</v>
      </c>
      <c r="B7" s="2" t="s">
        <v>18</v>
      </c>
      <c r="C7" s="1">
        <v>4</v>
      </c>
      <c r="D7" s="1">
        <v>4</v>
      </c>
      <c r="E7" s="1">
        <f t="shared" si="0"/>
        <v>16</v>
      </c>
      <c r="F7" s="3"/>
      <c r="H7" s="1" t="s">
        <v>19</v>
      </c>
      <c r="I7" s="1">
        <v>5</v>
      </c>
      <c r="J7" s="1">
        <f>C31</f>
        <v>15</v>
      </c>
      <c r="K7" s="3">
        <f>F31</f>
        <v>4</v>
      </c>
      <c r="M7" s="1" t="s">
        <v>20</v>
      </c>
      <c r="N7" s="1">
        <f>I10+I11</f>
        <v>10</v>
      </c>
      <c r="O7" s="1">
        <f>J10+J11</f>
        <v>31</v>
      </c>
      <c r="P7" s="3">
        <f>(E54+E61)/(C54+C61)</f>
        <v>3.096774193548387</v>
      </c>
    </row>
    <row r="8" spans="1:16">
      <c r="A8" s="1" t="s">
        <v>9</v>
      </c>
      <c r="B8" s="2" t="s">
        <v>21</v>
      </c>
      <c r="C8" s="1">
        <v>1</v>
      </c>
      <c r="D8" s="1">
        <v>4</v>
      </c>
      <c r="E8" s="1">
        <f t="shared" si="0"/>
        <v>4</v>
      </c>
      <c r="F8" s="3"/>
      <c r="H8" s="1" t="s">
        <v>22</v>
      </c>
      <c r="I8" s="1">
        <v>6</v>
      </c>
      <c r="J8" s="1">
        <f>C39</f>
        <v>19</v>
      </c>
      <c r="K8" s="3">
        <f>F39</f>
        <v>4</v>
      </c>
    </row>
    <row r="9" spans="1:16">
      <c r="A9" s="1" t="s">
        <v>9</v>
      </c>
      <c r="B9" s="2" t="s">
        <v>23</v>
      </c>
      <c r="C9" s="1">
        <v>1</v>
      </c>
      <c r="D9" s="1">
        <v>4</v>
      </c>
      <c r="E9" s="1">
        <f t="shared" si="0"/>
        <v>4</v>
      </c>
      <c r="F9" s="3"/>
      <c r="H9" s="1" t="s">
        <v>24</v>
      </c>
      <c r="I9" s="1">
        <v>6</v>
      </c>
      <c r="J9" s="1">
        <f>C47</f>
        <v>18</v>
      </c>
      <c r="K9" s="3">
        <f>F47</f>
        <v>3.7777777777777777</v>
      </c>
    </row>
    <row r="10" spans="1:16">
      <c r="A10" s="6"/>
      <c r="B10" s="7"/>
      <c r="C10" s="6">
        <f>SUM(C4:C9)</f>
        <v>19</v>
      </c>
      <c r="D10" s="6"/>
      <c r="E10" s="6">
        <f>SUM(E4:E9)</f>
        <v>71</v>
      </c>
      <c r="F10" s="8">
        <f>E10/C10</f>
        <v>3.736842105263158</v>
      </c>
      <c r="H10" s="1" t="s">
        <v>25</v>
      </c>
      <c r="I10" s="1">
        <v>5</v>
      </c>
      <c r="J10" s="1">
        <f>C54</f>
        <v>16</v>
      </c>
      <c r="K10" s="3">
        <f>F54</f>
        <v>2.8125</v>
      </c>
    </row>
    <row r="11" spans="1:16">
      <c r="B11" s="2"/>
      <c r="E11" s="1"/>
      <c r="F11" s="3"/>
      <c r="H11" s="1" t="s">
        <v>26</v>
      </c>
      <c r="I11" s="1">
        <v>5</v>
      </c>
      <c r="J11" s="1">
        <f>C61</f>
        <v>15</v>
      </c>
      <c r="K11" s="3">
        <f>F61</f>
        <v>3.4</v>
      </c>
    </row>
    <row r="12" spans="1:16">
      <c r="A12" s="1" t="s">
        <v>13</v>
      </c>
      <c r="B12" s="2" t="s">
        <v>27</v>
      </c>
      <c r="C12" s="1">
        <v>5</v>
      </c>
      <c r="D12" s="1">
        <v>4</v>
      </c>
      <c r="E12" s="1">
        <f t="shared" si="0"/>
        <v>20</v>
      </c>
      <c r="F12" s="3"/>
      <c r="I12" s="1"/>
      <c r="K12" s="10"/>
    </row>
    <row r="13" spans="1:16">
      <c r="A13" s="1" t="s">
        <v>13</v>
      </c>
      <c r="B13" s="2" t="s">
        <v>28</v>
      </c>
      <c r="C13" s="1">
        <v>5</v>
      </c>
      <c r="D13" s="1">
        <v>4</v>
      </c>
      <c r="E13" s="1">
        <f t="shared" si="0"/>
        <v>20</v>
      </c>
      <c r="F13" s="3"/>
      <c r="K13" s="10"/>
    </row>
    <row r="14" spans="1:16" ht="13.5" thickBot="1">
      <c r="A14" s="1" t="s">
        <v>13</v>
      </c>
      <c r="B14" s="2" t="s">
        <v>29</v>
      </c>
      <c r="C14" s="1">
        <v>5</v>
      </c>
      <c r="D14" s="1">
        <v>4</v>
      </c>
      <c r="E14" s="1">
        <f t="shared" si="0"/>
        <v>20</v>
      </c>
      <c r="F14" s="3"/>
      <c r="H14" s="5" t="s">
        <v>30</v>
      </c>
      <c r="I14" s="5" t="s">
        <v>7</v>
      </c>
      <c r="J14" s="13" t="s">
        <v>3</v>
      </c>
      <c r="K14" s="12" t="s">
        <v>6</v>
      </c>
      <c r="M14" s="5" t="s">
        <v>30</v>
      </c>
      <c r="N14" s="13" t="s">
        <v>7</v>
      </c>
      <c r="O14" s="13" t="s">
        <v>3</v>
      </c>
      <c r="P14" s="12" t="s">
        <v>6</v>
      </c>
    </row>
    <row r="15" spans="1:16">
      <c r="A15" s="1" t="s">
        <v>13</v>
      </c>
      <c r="B15" s="2" t="s">
        <v>31</v>
      </c>
      <c r="C15" s="1">
        <v>1</v>
      </c>
      <c r="D15" s="1">
        <v>4</v>
      </c>
      <c r="E15" s="1">
        <f t="shared" si="0"/>
        <v>4</v>
      </c>
      <c r="F15" s="3"/>
      <c r="H15" s="20" t="s">
        <v>9</v>
      </c>
      <c r="I15" s="21">
        <f>I4</f>
        <v>6</v>
      </c>
      <c r="J15" s="21">
        <f>J4</f>
        <v>19</v>
      </c>
      <c r="K15" s="22">
        <f>K4</f>
        <v>3.736842105263158</v>
      </c>
      <c r="M15" s="11" t="s">
        <v>11</v>
      </c>
      <c r="N15" s="14">
        <f>N4</f>
        <v>10</v>
      </c>
      <c r="O15" s="14">
        <f>O4</f>
        <v>35</v>
      </c>
      <c r="P15" s="3">
        <f>P4</f>
        <v>3.8571428571428572</v>
      </c>
    </row>
    <row r="16" spans="1:16">
      <c r="A16" s="6"/>
      <c r="B16" s="7"/>
      <c r="C16" s="6">
        <f>SUM(C12:C15)</f>
        <v>16</v>
      </c>
      <c r="D16" s="6"/>
      <c r="E16" s="6">
        <f>SUM(E12:E15)</f>
        <v>64</v>
      </c>
      <c r="F16" s="8">
        <f>E16/C16</f>
        <v>4</v>
      </c>
      <c r="H16" s="1" t="s">
        <v>13</v>
      </c>
      <c r="I16" s="14">
        <f t="shared" ref="I16:J22" si="1">I15+I5</f>
        <v>10</v>
      </c>
      <c r="J16" s="14">
        <f t="shared" si="1"/>
        <v>35</v>
      </c>
      <c r="K16" s="3">
        <f t="shared" ref="K16:K22" si="2">(K15*J15+K5*J5)/J16</f>
        <v>3.8571428571428572</v>
      </c>
      <c r="M16" s="1" t="s">
        <v>14</v>
      </c>
      <c r="N16" s="14">
        <f>N5+N15</f>
        <v>21</v>
      </c>
      <c r="O16" s="14">
        <f>O15+O5</f>
        <v>69</v>
      </c>
      <c r="P16" s="3">
        <f>(O15*P15+O5*P5)/O16</f>
        <v>3.9275362318840581</v>
      </c>
    </row>
    <row r="17" spans="1:16">
      <c r="B17" s="2"/>
      <c r="E17" s="1"/>
      <c r="F17" s="3"/>
      <c r="H17" s="1" t="s">
        <v>16</v>
      </c>
      <c r="I17" s="14">
        <f t="shared" si="1"/>
        <v>16</v>
      </c>
      <c r="J17" s="14">
        <f t="shared" si="1"/>
        <v>54</v>
      </c>
      <c r="K17" s="3">
        <f t="shared" si="2"/>
        <v>3.9074074074074074</v>
      </c>
      <c r="M17" s="1" t="s">
        <v>17</v>
      </c>
      <c r="N17" s="14">
        <f>N6+N16</f>
        <v>33</v>
      </c>
      <c r="O17" s="14">
        <f>O16+O6</f>
        <v>106</v>
      </c>
      <c r="P17" s="3">
        <f>(O16*P16+O6*P6)/O17</f>
        <v>3.9150943396226414</v>
      </c>
    </row>
    <row r="18" spans="1:16">
      <c r="A18" s="1" t="s">
        <v>16</v>
      </c>
      <c r="B18" s="2" t="s">
        <v>32</v>
      </c>
      <c r="C18" s="1">
        <v>3</v>
      </c>
      <c r="D18" s="1">
        <v>4</v>
      </c>
      <c r="E18" s="1">
        <f t="shared" si="0"/>
        <v>12</v>
      </c>
      <c r="F18" s="3"/>
      <c r="H18" s="1" t="s">
        <v>19</v>
      </c>
      <c r="I18" s="14">
        <f t="shared" si="1"/>
        <v>21</v>
      </c>
      <c r="J18" s="14">
        <f t="shared" si="1"/>
        <v>69</v>
      </c>
      <c r="K18" s="3">
        <f t="shared" si="2"/>
        <v>3.9275362318840581</v>
      </c>
      <c r="M18" s="1" t="s">
        <v>20</v>
      </c>
      <c r="N18" s="14">
        <f>N7+N17</f>
        <v>43</v>
      </c>
      <c r="O18" s="14">
        <f>O17+O7</f>
        <v>137</v>
      </c>
      <c r="P18" s="3">
        <f>(O17*P17+O7*P7)/O18</f>
        <v>3.7299270072992701</v>
      </c>
    </row>
    <row r="19" spans="1:16">
      <c r="A19" s="1" t="s">
        <v>16</v>
      </c>
      <c r="B19" s="2" t="s">
        <v>33</v>
      </c>
      <c r="C19" s="1">
        <v>3</v>
      </c>
      <c r="D19" s="1">
        <v>4</v>
      </c>
      <c r="E19" s="1">
        <f t="shared" si="0"/>
        <v>12</v>
      </c>
      <c r="F19" s="3"/>
      <c r="H19" s="1" t="s">
        <v>22</v>
      </c>
      <c r="I19" s="14">
        <f t="shared" si="1"/>
        <v>27</v>
      </c>
      <c r="J19" s="14">
        <f t="shared" si="1"/>
        <v>88</v>
      </c>
      <c r="K19" s="3">
        <f t="shared" si="2"/>
        <v>3.9431818181818183</v>
      </c>
    </row>
    <row r="20" spans="1:16">
      <c r="A20" s="1" t="s">
        <v>16</v>
      </c>
      <c r="B20" s="2" t="s">
        <v>34</v>
      </c>
      <c r="C20" s="1">
        <v>3</v>
      </c>
      <c r="D20" s="1">
        <v>4</v>
      </c>
      <c r="E20" s="1">
        <f t="shared" si="0"/>
        <v>12</v>
      </c>
      <c r="F20" s="3"/>
      <c r="H20" s="1" t="s">
        <v>24</v>
      </c>
      <c r="I20" s="14">
        <f t="shared" si="1"/>
        <v>33</v>
      </c>
      <c r="J20" s="14">
        <f t="shared" si="1"/>
        <v>106</v>
      </c>
      <c r="K20" s="3">
        <f t="shared" si="2"/>
        <v>3.9150943396226414</v>
      </c>
    </row>
    <row r="21" spans="1:16">
      <c r="A21" s="1" t="s">
        <v>16</v>
      </c>
      <c r="B21" s="2" t="s">
        <v>35</v>
      </c>
      <c r="C21" s="1">
        <v>4</v>
      </c>
      <c r="D21" s="1">
        <v>4</v>
      </c>
      <c r="E21" s="1">
        <f t="shared" si="0"/>
        <v>16</v>
      </c>
      <c r="F21" s="3"/>
      <c r="H21" s="1" t="s">
        <v>25</v>
      </c>
      <c r="I21" s="14">
        <f t="shared" si="1"/>
        <v>38</v>
      </c>
      <c r="J21" s="14">
        <f t="shared" si="1"/>
        <v>122</v>
      </c>
      <c r="K21" s="3">
        <f t="shared" si="2"/>
        <v>3.7704918032786887</v>
      </c>
    </row>
    <row r="22" spans="1:16">
      <c r="A22" s="1" t="s">
        <v>16</v>
      </c>
      <c r="B22" s="2" t="s">
        <v>36</v>
      </c>
      <c r="C22" s="1">
        <v>5</v>
      </c>
      <c r="D22" s="1">
        <v>4</v>
      </c>
      <c r="E22" s="1">
        <f t="shared" si="0"/>
        <v>20</v>
      </c>
      <c r="F22" s="3"/>
      <c r="H22" s="1" t="s">
        <v>26</v>
      </c>
      <c r="I22" s="14">
        <f t="shared" si="1"/>
        <v>43</v>
      </c>
      <c r="J22" s="14">
        <f t="shared" si="1"/>
        <v>137</v>
      </c>
      <c r="K22" s="3">
        <f t="shared" si="2"/>
        <v>3.7299270072992701</v>
      </c>
    </row>
    <row r="23" spans="1:16">
      <c r="A23" s="1" t="s">
        <v>16</v>
      </c>
      <c r="B23" s="2" t="s">
        <v>37</v>
      </c>
      <c r="C23" s="1">
        <v>1</v>
      </c>
      <c r="D23" s="1">
        <v>4</v>
      </c>
      <c r="E23" s="1">
        <f t="shared" si="0"/>
        <v>4</v>
      </c>
      <c r="F23" s="3"/>
    </row>
    <row r="24" spans="1:16">
      <c r="A24" s="6"/>
      <c r="B24" s="7"/>
      <c r="C24" s="6">
        <f>SUM(C18:C23)</f>
        <v>19</v>
      </c>
      <c r="D24" s="6"/>
      <c r="E24" s="6">
        <f>SUM(E18:E23)</f>
        <v>76</v>
      </c>
      <c r="F24" s="8">
        <f>E24/C24</f>
        <v>4</v>
      </c>
    </row>
    <row r="25" spans="1:16" ht="13.5" thickBot="1">
      <c r="B25" s="2"/>
      <c r="E25" s="1"/>
      <c r="F25" s="3"/>
      <c r="M25" s="23" t="s">
        <v>38</v>
      </c>
      <c r="N25" s="24" t="s">
        <v>7</v>
      </c>
      <c r="O25" s="24" t="s">
        <v>3</v>
      </c>
      <c r="P25" s="25" t="s">
        <v>6</v>
      </c>
    </row>
    <row r="26" spans="1:16">
      <c r="A26" s="1" t="s">
        <v>19</v>
      </c>
      <c r="B26" s="2" t="s">
        <v>39</v>
      </c>
      <c r="C26" s="1">
        <v>3</v>
      </c>
      <c r="D26" s="1">
        <v>4</v>
      </c>
      <c r="E26" s="1">
        <f t="shared" si="0"/>
        <v>12</v>
      </c>
      <c r="F26" s="3"/>
      <c r="M26" s="9" t="s">
        <v>40</v>
      </c>
      <c r="N26" s="16">
        <f>N18</f>
        <v>43</v>
      </c>
      <c r="O26" s="16">
        <f>O18</f>
        <v>137</v>
      </c>
      <c r="P26" s="15">
        <f>P18</f>
        <v>3.7299270072992701</v>
      </c>
    </row>
    <row r="27" spans="1:16">
      <c r="A27" s="1" t="s">
        <v>19</v>
      </c>
      <c r="B27" s="2" t="s">
        <v>41</v>
      </c>
      <c r="C27" s="1">
        <v>3</v>
      </c>
      <c r="D27" s="1">
        <v>4</v>
      </c>
      <c r="E27" s="1">
        <f t="shared" si="0"/>
        <v>12</v>
      </c>
      <c r="F27" s="3"/>
      <c r="M27" s="9" t="s">
        <v>42</v>
      </c>
      <c r="N27" s="9">
        <f>I61</f>
        <v>6</v>
      </c>
      <c r="O27" s="9">
        <f>J61</f>
        <v>22</v>
      </c>
      <c r="P27" s="15"/>
    </row>
    <row r="28" spans="1:16" ht="13.5" thickBot="1">
      <c r="A28" s="1" t="s">
        <v>19</v>
      </c>
      <c r="B28" s="2" t="s">
        <v>43</v>
      </c>
      <c r="C28" s="1">
        <v>4</v>
      </c>
      <c r="D28" s="1">
        <v>4</v>
      </c>
      <c r="E28" s="1">
        <f t="shared" si="0"/>
        <v>16</v>
      </c>
      <c r="F28" s="3"/>
      <c r="M28" s="9"/>
      <c r="N28" s="16"/>
      <c r="O28" s="15"/>
      <c r="P28" s="15"/>
    </row>
    <row r="29" spans="1:16" ht="13.5" thickBot="1">
      <c r="A29" s="1" t="s">
        <v>19</v>
      </c>
      <c r="B29" s="2" t="s">
        <v>44</v>
      </c>
      <c r="C29" s="1">
        <v>3</v>
      </c>
      <c r="D29" s="1">
        <v>4</v>
      </c>
      <c r="E29" s="1">
        <f t="shared" si="0"/>
        <v>12</v>
      </c>
      <c r="F29" s="3"/>
      <c r="H29" s="4"/>
      <c r="I29" s="1"/>
      <c r="J29" s="1"/>
      <c r="K29" s="15"/>
      <c r="M29" s="17" t="s">
        <v>45</v>
      </c>
      <c r="N29" s="18">
        <f>SUM(N26:N27)</f>
        <v>49</v>
      </c>
      <c r="O29" s="18">
        <f>SUM(O26:O27)</f>
        <v>159</v>
      </c>
      <c r="P29" s="19">
        <f>P26</f>
        <v>3.7299270072992701</v>
      </c>
    </row>
    <row r="30" spans="1:16">
      <c r="A30" s="1" t="s">
        <v>19</v>
      </c>
      <c r="B30" s="2" t="s">
        <v>46</v>
      </c>
      <c r="C30" s="1">
        <v>2</v>
      </c>
      <c r="D30" s="1">
        <v>4</v>
      </c>
      <c r="E30" s="1">
        <f t="shared" si="0"/>
        <v>8</v>
      </c>
      <c r="F30" s="3"/>
      <c r="H30" s="4"/>
      <c r="I30" s="9"/>
      <c r="J30" s="9"/>
      <c r="K30" s="15"/>
    </row>
    <row r="31" spans="1:16">
      <c r="A31" s="6"/>
      <c r="B31" s="7"/>
      <c r="C31" s="6">
        <f>SUM(C26:C30)</f>
        <v>15</v>
      </c>
      <c r="D31" s="6"/>
      <c r="E31" s="6">
        <f>SUM(E26:E30)</f>
        <v>60</v>
      </c>
      <c r="F31" s="8">
        <f>E31/C31</f>
        <v>4</v>
      </c>
    </row>
    <row r="32" spans="1:16">
      <c r="B32" s="2"/>
      <c r="E32" s="1"/>
      <c r="F32" s="3"/>
      <c r="H32" s="4"/>
      <c r="I32" s="1"/>
      <c r="J32" s="1"/>
    </row>
    <row r="33" spans="1:8">
      <c r="A33" s="1" t="s">
        <v>22</v>
      </c>
      <c r="B33" s="2" t="s">
        <v>47</v>
      </c>
      <c r="C33" s="1">
        <v>3</v>
      </c>
      <c r="D33" s="1">
        <v>4</v>
      </c>
      <c r="E33" s="1">
        <f t="shared" si="0"/>
        <v>12</v>
      </c>
      <c r="F33" s="3"/>
    </row>
    <row r="34" spans="1:8">
      <c r="A34" s="1" t="s">
        <v>22</v>
      </c>
      <c r="B34" s="2" t="s">
        <v>48</v>
      </c>
      <c r="C34" s="1">
        <v>3</v>
      </c>
      <c r="D34" s="1">
        <v>4</v>
      </c>
      <c r="E34" s="1">
        <f t="shared" si="0"/>
        <v>12</v>
      </c>
      <c r="F34" s="3"/>
    </row>
    <row r="35" spans="1:8">
      <c r="A35" s="1" t="s">
        <v>22</v>
      </c>
      <c r="B35" s="2" t="s">
        <v>49</v>
      </c>
      <c r="C35" s="1">
        <v>3</v>
      </c>
      <c r="D35" s="1">
        <v>4</v>
      </c>
      <c r="E35" s="1">
        <f t="shared" si="0"/>
        <v>12</v>
      </c>
      <c r="F35" s="3"/>
    </row>
    <row r="36" spans="1:8">
      <c r="A36" s="1" t="s">
        <v>22</v>
      </c>
      <c r="B36" s="2" t="s">
        <v>50</v>
      </c>
      <c r="C36" s="1">
        <v>3</v>
      </c>
      <c r="D36" s="1">
        <v>4</v>
      </c>
      <c r="E36" s="1">
        <f t="shared" si="0"/>
        <v>12</v>
      </c>
      <c r="F36" s="3"/>
    </row>
    <row r="37" spans="1:8">
      <c r="A37" s="1" t="s">
        <v>22</v>
      </c>
      <c r="B37" s="2" t="s">
        <v>51</v>
      </c>
      <c r="C37" s="1">
        <v>3</v>
      </c>
      <c r="D37" s="1">
        <v>4</v>
      </c>
      <c r="E37" s="1">
        <f t="shared" si="0"/>
        <v>12</v>
      </c>
      <c r="F37" s="3"/>
    </row>
    <row r="38" spans="1:8">
      <c r="A38" s="1" t="s">
        <v>22</v>
      </c>
      <c r="B38" s="2" t="s">
        <v>52</v>
      </c>
      <c r="C38" s="1">
        <v>4</v>
      </c>
      <c r="D38" s="1">
        <v>4</v>
      </c>
      <c r="E38" s="1">
        <f t="shared" si="0"/>
        <v>16</v>
      </c>
      <c r="F38" s="3"/>
    </row>
    <row r="39" spans="1:8">
      <c r="A39" s="6"/>
      <c r="B39" s="7"/>
      <c r="C39" s="6">
        <f>SUM(C33:C38)</f>
        <v>19</v>
      </c>
      <c r="D39" s="6"/>
      <c r="E39" s="6">
        <f>SUM(E33:E38)</f>
        <v>76</v>
      </c>
      <c r="F39" s="8">
        <f>E39/C39</f>
        <v>4</v>
      </c>
      <c r="H39" s="1"/>
    </row>
    <row r="40" spans="1:8">
      <c r="B40" s="2"/>
      <c r="E40" s="1"/>
      <c r="F40" s="3"/>
      <c r="G40" s="1"/>
      <c r="H40" s="1"/>
    </row>
    <row r="41" spans="1:8">
      <c r="A41" s="1" t="s">
        <v>24</v>
      </c>
      <c r="B41" s="2" t="s">
        <v>53</v>
      </c>
      <c r="C41" s="1">
        <v>2</v>
      </c>
      <c r="D41" s="1">
        <v>4</v>
      </c>
      <c r="E41" s="1">
        <f t="shared" si="0"/>
        <v>8</v>
      </c>
      <c r="F41" s="3"/>
      <c r="G41" s="1"/>
      <c r="H41" s="1"/>
    </row>
    <row r="42" spans="1:8">
      <c r="A42" s="1" t="s">
        <v>24</v>
      </c>
      <c r="B42" s="2" t="s">
        <v>54</v>
      </c>
      <c r="C42" s="1">
        <v>3</v>
      </c>
      <c r="D42" s="1">
        <v>4</v>
      </c>
      <c r="E42" s="1">
        <f t="shared" si="0"/>
        <v>12</v>
      </c>
      <c r="F42" s="3"/>
      <c r="G42" s="1"/>
      <c r="H42" s="1"/>
    </row>
    <row r="43" spans="1:8">
      <c r="A43" s="1" t="s">
        <v>24</v>
      </c>
      <c r="B43" s="2" t="s">
        <v>55</v>
      </c>
      <c r="C43" s="1">
        <v>3</v>
      </c>
      <c r="D43" s="1">
        <v>4</v>
      </c>
      <c r="E43" s="1">
        <f t="shared" si="0"/>
        <v>12</v>
      </c>
      <c r="F43" s="3"/>
      <c r="G43" s="1"/>
    </row>
    <row r="44" spans="1:8">
      <c r="A44" s="1" t="s">
        <v>24</v>
      </c>
      <c r="B44" s="2" t="s">
        <v>56</v>
      </c>
      <c r="C44" s="1">
        <v>3</v>
      </c>
      <c r="D44" s="1">
        <v>4</v>
      </c>
      <c r="E44" s="1">
        <f t="shared" si="0"/>
        <v>12</v>
      </c>
      <c r="F44" s="3"/>
      <c r="G44" s="1"/>
    </row>
    <row r="45" spans="1:8">
      <c r="A45" s="1" t="s">
        <v>24</v>
      </c>
      <c r="B45" s="2" t="s">
        <v>57</v>
      </c>
      <c r="C45" s="1">
        <v>3</v>
      </c>
      <c r="D45" s="1">
        <v>4</v>
      </c>
      <c r="E45" s="1">
        <f t="shared" si="0"/>
        <v>12</v>
      </c>
      <c r="F45" s="3"/>
      <c r="G45" s="1"/>
    </row>
    <row r="46" spans="1:8">
      <c r="A46" s="1" t="s">
        <v>24</v>
      </c>
      <c r="B46" s="2" t="s">
        <v>58</v>
      </c>
      <c r="C46" s="1">
        <v>4</v>
      </c>
      <c r="D46" s="1">
        <v>3</v>
      </c>
      <c r="E46" s="1">
        <f t="shared" si="0"/>
        <v>12</v>
      </c>
      <c r="F46" s="3"/>
      <c r="G46" s="1"/>
    </row>
    <row r="47" spans="1:8">
      <c r="A47" s="6"/>
      <c r="B47" s="7"/>
      <c r="C47" s="6">
        <f>SUM(C41:C46)</f>
        <v>18</v>
      </c>
      <c r="D47" s="6"/>
      <c r="E47" s="6">
        <f>SUM(E41:E46)</f>
        <v>68</v>
      </c>
      <c r="F47" s="8">
        <f>E47/C47</f>
        <v>3.7777777777777777</v>
      </c>
      <c r="G47" s="1"/>
    </row>
    <row r="48" spans="1:8">
      <c r="B48" s="2"/>
      <c r="E48" s="1"/>
      <c r="F48" s="3"/>
      <c r="G48" s="1"/>
    </row>
    <row r="49" spans="1:10">
      <c r="A49" s="1" t="s">
        <v>25</v>
      </c>
      <c r="B49" s="2" t="s">
        <v>59</v>
      </c>
      <c r="C49" s="1">
        <v>3</v>
      </c>
      <c r="D49" s="1">
        <v>0</v>
      </c>
      <c r="E49" s="1">
        <f>C49*D49</f>
        <v>0</v>
      </c>
      <c r="F49" s="3"/>
      <c r="G49" s="1"/>
    </row>
    <row r="50" spans="1:10">
      <c r="A50" s="1" t="s">
        <v>25</v>
      </c>
      <c r="B50" s="2" t="s">
        <v>60</v>
      </c>
      <c r="C50" s="1">
        <v>3</v>
      </c>
      <c r="D50" s="1">
        <v>4</v>
      </c>
      <c r="E50" s="1">
        <f t="shared" ref="E50:E60" si="3">C50*D50</f>
        <v>12</v>
      </c>
      <c r="F50" s="3"/>
      <c r="G50" s="1"/>
    </row>
    <row r="51" spans="1:10">
      <c r="A51" s="1" t="s">
        <v>25</v>
      </c>
      <c r="B51" s="2" t="s">
        <v>61</v>
      </c>
      <c r="C51" s="1">
        <v>4</v>
      </c>
      <c r="D51" s="1">
        <v>3</v>
      </c>
      <c r="E51" s="1">
        <f t="shared" si="3"/>
        <v>12</v>
      </c>
      <c r="F51" s="3"/>
      <c r="G51" s="1"/>
    </row>
    <row r="52" spans="1:10">
      <c r="A52" s="1" t="s">
        <v>25</v>
      </c>
      <c r="B52" s="2" t="s">
        <v>62</v>
      </c>
      <c r="C52" s="1">
        <v>3</v>
      </c>
      <c r="D52" s="1">
        <v>3</v>
      </c>
      <c r="E52" s="1">
        <f t="shared" si="3"/>
        <v>9</v>
      </c>
      <c r="F52" s="3"/>
      <c r="G52" s="1"/>
    </row>
    <row r="53" spans="1:10">
      <c r="A53" s="1" t="s">
        <v>25</v>
      </c>
      <c r="B53" s="2" t="s">
        <v>63</v>
      </c>
      <c r="C53" s="1">
        <v>3</v>
      </c>
      <c r="D53" s="1">
        <v>4</v>
      </c>
      <c r="E53" s="1">
        <f t="shared" si="3"/>
        <v>12</v>
      </c>
      <c r="F53" s="3"/>
      <c r="G53" s="1"/>
    </row>
    <row r="54" spans="1:10" ht="13.5" thickBot="1">
      <c r="A54" s="6"/>
      <c r="B54" s="7"/>
      <c r="C54" s="6">
        <f>SUM(C49:C53)</f>
        <v>16</v>
      </c>
      <c r="D54" s="6"/>
      <c r="E54" s="6">
        <f>SUM(E49:E53)</f>
        <v>45</v>
      </c>
      <c r="F54" s="8">
        <f>E54/C54</f>
        <v>2.8125</v>
      </c>
      <c r="G54" s="1"/>
      <c r="H54" s="5" t="s">
        <v>42</v>
      </c>
      <c r="I54" s="5" t="s">
        <v>2</v>
      </c>
      <c r="J54" s="5" t="s">
        <v>3</v>
      </c>
    </row>
    <row r="55" spans="1:10">
      <c r="B55" s="2"/>
      <c r="E55" s="1"/>
      <c r="F55" s="3"/>
      <c r="G55" s="1"/>
      <c r="H55" s="1"/>
      <c r="I55" s="2" t="s">
        <v>64</v>
      </c>
      <c r="J55" s="1">
        <v>4</v>
      </c>
    </row>
    <row r="56" spans="1:10">
      <c r="A56" s="1" t="s">
        <v>26</v>
      </c>
      <c r="B56" s="2" t="s">
        <v>65</v>
      </c>
      <c r="C56" s="1">
        <v>3</v>
      </c>
      <c r="D56" s="1">
        <v>3</v>
      </c>
      <c r="E56" s="1">
        <f t="shared" si="3"/>
        <v>9</v>
      </c>
      <c r="F56" s="3"/>
      <c r="G56" s="1"/>
      <c r="H56" s="1"/>
      <c r="I56" s="2" t="s">
        <v>66</v>
      </c>
      <c r="J56" s="1">
        <v>3</v>
      </c>
    </row>
    <row r="57" spans="1:10">
      <c r="A57" s="1" t="s">
        <v>26</v>
      </c>
      <c r="B57" s="2" t="s">
        <v>67</v>
      </c>
      <c r="C57" s="1">
        <v>3</v>
      </c>
      <c r="D57" s="1">
        <v>3</v>
      </c>
      <c r="E57" s="1">
        <f t="shared" si="3"/>
        <v>9</v>
      </c>
      <c r="F57" s="3"/>
      <c r="G57" s="1"/>
      <c r="H57" s="1"/>
      <c r="I57" s="2" t="s">
        <v>68</v>
      </c>
      <c r="J57" s="1">
        <v>3</v>
      </c>
    </row>
    <row r="58" spans="1:10">
      <c r="A58" s="1" t="s">
        <v>26</v>
      </c>
      <c r="B58" s="2" t="s">
        <v>69</v>
      </c>
      <c r="C58" s="1">
        <v>3</v>
      </c>
      <c r="D58" s="1">
        <v>4</v>
      </c>
      <c r="E58" s="1">
        <f t="shared" si="3"/>
        <v>12</v>
      </c>
      <c r="F58" s="3"/>
      <c r="G58" s="1"/>
      <c r="H58" s="1"/>
      <c r="I58" s="2" t="s">
        <v>70</v>
      </c>
      <c r="J58" s="1">
        <v>3</v>
      </c>
    </row>
    <row r="59" spans="1:10">
      <c r="A59" s="1" t="s">
        <v>26</v>
      </c>
      <c r="B59" s="2" t="s">
        <v>71</v>
      </c>
      <c r="C59" s="1">
        <v>3</v>
      </c>
      <c r="D59" s="1">
        <v>3</v>
      </c>
      <c r="E59" s="1">
        <f t="shared" si="3"/>
        <v>9</v>
      </c>
      <c r="F59" s="3"/>
      <c r="G59" s="1"/>
      <c r="H59" s="1"/>
      <c r="I59" s="2" t="s">
        <v>72</v>
      </c>
      <c r="J59" s="1">
        <v>3</v>
      </c>
    </row>
    <row r="60" spans="1:10">
      <c r="A60" s="1" t="s">
        <v>26</v>
      </c>
      <c r="B60" s="2" t="s">
        <v>73</v>
      </c>
      <c r="C60" s="1">
        <v>3</v>
      </c>
      <c r="D60" s="1">
        <v>4</v>
      </c>
      <c r="E60" s="1">
        <f t="shared" si="3"/>
        <v>12</v>
      </c>
      <c r="F60" s="3"/>
      <c r="G60" s="1"/>
      <c r="H60" s="1"/>
      <c r="I60" s="2" t="s">
        <v>74</v>
      </c>
      <c r="J60" s="1">
        <v>6</v>
      </c>
    </row>
    <row r="61" spans="1:10">
      <c r="A61" s="6"/>
      <c r="B61" s="7"/>
      <c r="C61" s="6">
        <f>SUM(C56:C60)</f>
        <v>15</v>
      </c>
      <c r="D61" s="6"/>
      <c r="E61" s="6">
        <f>SUM(E56:E60)</f>
        <v>51</v>
      </c>
      <c r="F61" s="8">
        <f>E61/C61</f>
        <v>3.4</v>
      </c>
      <c r="G61" s="1"/>
      <c r="H61" s="1"/>
      <c r="I61" s="6">
        <v>6</v>
      </c>
      <c r="J61" s="6">
        <f>SUM(J55:J60)</f>
        <v>22</v>
      </c>
    </row>
    <row r="62" spans="1:10">
      <c r="B62" s="2"/>
      <c r="E62" s="1"/>
      <c r="F62" s="1"/>
      <c r="G62" s="1"/>
    </row>
    <row r="63" spans="1:10">
      <c r="E63" s="1"/>
      <c r="F63" s="1"/>
      <c r="G63" s="1"/>
    </row>
    <row r="64" spans="1:10">
      <c r="E64" s="1"/>
      <c r="F64" s="1"/>
      <c r="G64" s="1"/>
    </row>
    <row r="65" spans="2:7">
      <c r="F65" s="1"/>
      <c r="G65" s="1"/>
    </row>
    <row r="72" spans="2:7">
      <c r="B72"/>
      <c r="C72"/>
      <c r="D72"/>
    </row>
    <row r="73" spans="2:7">
      <c r="E73" s="4"/>
    </row>
    <row r="74" spans="2:7">
      <c r="E74" s="9"/>
    </row>
    <row r="75" spans="2:7">
      <c r="E75" s="9"/>
    </row>
    <row r="76" spans="2:7">
      <c r="E76" s="9"/>
    </row>
    <row r="77" spans="2:7">
      <c r="E77" s="9"/>
    </row>
    <row r="78" spans="2:7">
      <c r="E78" s="9"/>
    </row>
  </sheetData>
  <mergeCells count="1">
    <mergeCell ref="A1:P1"/>
  </mergeCells>
  <phoneticPr fontId="2" type="noConversion"/>
  <printOptions horizontalCentered="1"/>
  <pageMargins left="0.75" right="0.75" top="1" bottom="1" header="0.5" footer="0.5"/>
  <pageSetup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None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 Miles-Brenden</dc:creator>
  <cp:keywords/>
  <dc:description/>
  <cp:lastModifiedBy>Paris Miles Brenden</cp:lastModifiedBy>
  <cp:revision/>
  <dcterms:created xsi:type="dcterms:W3CDTF">2004-05-10T06:21:40Z</dcterms:created>
  <dcterms:modified xsi:type="dcterms:W3CDTF">2024-02-28T03:31:34Z</dcterms:modified>
  <cp:category/>
  <cp:contentStatus/>
</cp:coreProperties>
</file>